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0">'PL'!$A$1:$H$52</definedName>
  </definedNames>
  <calcPr fullCalcOnLoad="1"/>
</workbook>
</file>

<file path=xl/sharedStrings.xml><?xml version="1.0" encoding="utf-8"?>
<sst xmlns="http://schemas.openxmlformats.org/spreadsheetml/2006/main" count="166" uniqueCount="124">
  <si>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</si>
  <si>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</si>
  <si>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</si>
  <si>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</si>
  <si>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</si>
  <si>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</si>
  <si>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</si>
  <si>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</si>
  <si>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</si>
  <si>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</si>
  <si>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</si>
  <si>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</si>
  <si>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</si>
  <si>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</si>
  <si>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</si>
  <si>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</si>
  <si>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</si>
  <si>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</si>
  <si>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</si>
  <si>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</si>
  <si>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</si>
  <si>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</si>
  <si>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</si>
  <si>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</si>
  <si>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</si>
  <si>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</si>
  <si>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</si>
  <si>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</si>
  <si>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</si>
  <si>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</si>
  <si>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</si>
  <si>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</si>
  <si>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</si>
  <si>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</si>
  <si>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</si>
  <si>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</si>
  <si>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</si>
  <si>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</si>
  <si>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</si>
  <si>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</si>
  <si>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</si>
  <si>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</si>
  <si>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</si>
  <si>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</si>
  <si>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</si>
  <si>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</si>
  <si>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</si>
  <si>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</si>
  <si>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</si>
  <si>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</si>
  <si>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</si>
  <si>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</si>
  <si>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</si>
  <si>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</si>
  <si>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</si>
  <si>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</si>
  <si>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</si>
  <si>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</si>
  <si>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</si>
  <si>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</si>
  <si>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</si>
  <si>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</si>
  <si>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</si>
  <si>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</si>
  <si>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</si>
  <si>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</si>
  <si>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</si>
  <si>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Attributable to:</t>
  </si>
  <si>
    <t>Investment Properties</t>
  </si>
  <si>
    <t>Trade receivables</t>
  </si>
  <si>
    <t>Cash and bank balances</t>
  </si>
  <si>
    <t>Trade and other payables</t>
  </si>
  <si>
    <t>Short term borrowings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</si>
  <si>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</si>
  <si>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</si>
  <si>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</si>
  <si>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</si>
  <si>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</si>
  <si>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</si>
  <si>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</si>
  <si>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</si>
  <si>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</si>
  <si>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</si>
  <si>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</si>
  <si>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</si>
  <si>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</si>
  <si>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</si>
  <si>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Net Assets Per Share (RM)</t>
  </si>
  <si>
    <t>Other current assets</t>
  </si>
  <si>
    <t>Net cash generated from/(used in) operating activities</t>
  </si>
  <si>
    <t>Net cash generated from/(used in) investing activities</t>
  </si>
  <si>
    <t>Net cash generated from/(used in) financing activities</t>
  </si>
  <si>
    <t xml:space="preserve">  Parent</t>
  </si>
  <si>
    <t>Equity Holders Of The</t>
  </si>
  <si>
    <t>Non Current Assets</t>
  </si>
  <si>
    <t>Treasury shares, at cost</t>
  </si>
  <si>
    <t>At 01/01/2007</t>
  </si>
  <si>
    <t>Treasury</t>
  </si>
  <si>
    <t>Shares</t>
  </si>
  <si>
    <t>Repurchase of own shares</t>
  </si>
  <si>
    <t>Total Assets</t>
  </si>
  <si>
    <t>Total Equity And Liabilities</t>
  </si>
  <si>
    <t>31/12/07</t>
  </si>
  <si>
    <t>ASSETS</t>
  </si>
  <si>
    <t>EQUITY AND LIABILITIES</t>
  </si>
  <si>
    <t>Total Equity</t>
  </si>
  <si>
    <t>Total Liabilities</t>
  </si>
  <si>
    <t>At 01/01/2008</t>
  </si>
  <si>
    <t>Financial Report for the year ended 31 December 2007)</t>
  </si>
  <si>
    <t>the Annual Financial Report for the year ended 31 December 2007)</t>
  </si>
  <si>
    <t>Annual Financial Report for the year ended 31 December 2007)</t>
  </si>
  <si>
    <t>Unaudited</t>
  </si>
  <si>
    <t>Audited</t>
  </si>
  <si>
    <t>31/12/08</t>
  </si>
  <si>
    <t>At 31/12/2008</t>
  </si>
  <si>
    <t>At 31/12/2007</t>
  </si>
  <si>
    <t>Cumulative quarter ended 31/12/2008</t>
  </si>
  <si>
    <t>Quarterly Report on consolidated results for the fourth quarter ended 31/12/2008.</t>
  </si>
  <si>
    <t>Profit For The Period/Year</t>
  </si>
  <si>
    <t>Profit for the year</t>
  </si>
  <si>
    <t>Cumulative quarter ended 31/12/2007</t>
  </si>
  <si>
    <t xml:space="preserve">Cash &amp; Cash Equivalents at beginning of year </t>
  </si>
  <si>
    <t>Cash &amp; Cash Equivalents at end of the year</t>
  </si>
  <si>
    <t>Current tax assets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</si>
</sst>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_);_(* \(#,##0.000\);_(* &quot;-&quot;???_);_(@_)"/>
    <numFmt numFmtId="178" formatCode="_(* #,##0.00000_);_(* \(#,##0.00000\);_(* &quot;-&quot;??_);_(@_)"/>
  </numFmts>
  <fonts count="44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Accounting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174" fontId="4" fillId="0" borderId="0" xfId="42" applyNumberFormat="1" applyFont="1" applyAlignment="1" quotePrefix="1">
      <alignment horizontal="center"/>
    </xf>
    <xf numFmtId="174" fontId="0" fillId="0" borderId="0" xfId="42" applyNumberFormat="1" applyFont="1" applyAlignment="1" quotePrefix="1">
      <alignment/>
    </xf>
    <xf numFmtId="174" fontId="0" fillId="0" borderId="0" xfId="42" applyNumberFormat="1" applyFont="1" applyAlignment="1" quotePrefix="1">
      <alignment horizontal="right"/>
    </xf>
    <xf numFmtId="174" fontId="0" fillId="0" borderId="10" xfId="42" applyNumberFormat="1" applyFont="1" applyBorder="1" applyAlignment="1">
      <alignment/>
    </xf>
    <xf numFmtId="174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74" fontId="0" fillId="0" borderId="11" xfId="42" applyNumberFormat="1" applyFont="1" applyBorder="1" applyAlignment="1">
      <alignment/>
    </xf>
    <xf numFmtId="174" fontId="0" fillId="0" borderId="12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42" applyNumberFormat="1" applyFont="1" applyAlignment="1">
      <alignment horizontal="center"/>
    </xf>
    <xf numFmtId="174" fontId="0" fillId="0" borderId="13" xfId="42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/>
    </xf>
    <xf numFmtId="174" fontId="3" fillId="0" borderId="0" xfId="42" applyNumberFormat="1" applyFont="1" applyAlignment="1" quotePrefix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6" fillId="0" borderId="0" xfId="42" applyNumberFormat="1" applyFont="1" applyAlignment="1">
      <alignment/>
    </xf>
    <xf numFmtId="0" fontId="6" fillId="0" borderId="0" xfId="0" applyFont="1" applyAlignment="1">
      <alignment/>
    </xf>
    <xf numFmtId="174" fontId="6" fillId="0" borderId="12" xfId="42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4" fontId="6" fillId="0" borderId="0" xfId="42" applyNumberFormat="1" applyFont="1" applyBorder="1" applyAlignment="1">
      <alignment/>
    </xf>
    <xf numFmtId="174" fontId="9" fillId="0" borderId="0" xfId="42" applyNumberFormat="1" applyFont="1" applyAlignment="1">
      <alignment horizontal="center"/>
    </xf>
    <xf numFmtId="174" fontId="0" fillId="0" borderId="14" xfId="42" applyNumberFormat="1" applyFont="1" applyBorder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174" fontId="5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9">
      <selection activeCell="F26" sqref="F26"/>
    </sheetView>
  </sheetViews>
  <sheetFormatPr defaultColWidth="9.140625" defaultRowHeight="15"/>
  <cols>
    <col min="1" max="1" width="24.7109375" style="0" customWidth="1"/>
    <col min="2" max="2" width="12.140625" style="4" customWidth="1"/>
    <col min="3" max="3" width="1.28515625" style="4" customWidth="1"/>
    <col min="4" max="4" width="14.28125" style="4" bestFit="1" customWidth="1"/>
    <col min="5" max="5" width="0.9921875" style="4" customWidth="1"/>
    <col min="6" max="6" width="11.7109375" style="4" customWidth="1"/>
    <col min="7" max="7" width="1.28515625" style="4" customWidth="1"/>
    <col min="8" max="8" width="13.28125" style="4" customWidth="1"/>
    <col min="9" max="10" width="9.8515625" style="11" bestFit="1" customWidth="1"/>
  </cols>
  <sheetData>
    <row r="1" ht="16.5">
      <c r="A1" s="1" t="s">
        <v>0</v>
      </c>
    </row>
    <row r="3" ht="15">
      <c r="A3" t="s">
        <v>117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34" t="s">
        <v>13</v>
      </c>
      <c r="C8" s="34"/>
      <c r="D8" s="34"/>
      <c r="F8" s="34" t="s">
        <v>14</v>
      </c>
      <c r="G8" s="34"/>
      <c r="H8" s="34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3:8" ht="15">
      <c r="C11" s="6"/>
      <c r="D11" s="5" t="s">
        <v>48</v>
      </c>
      <c r="E11" s="5"/>
      <c r="G11" s="6"/>
      <c r="H11" s="5" t="s">
        <v>25</v>
      </c>
    </row>
    <row r="12" spans="2:8" ht="15">
      <c r="B12" s="6" t="s">
        <v>113</v>
      </c>
      <c r="C12" s="6"/>
      <c r="D12" s="6" t="s">
        <v>102</v>
      </c>
      <c r="E12" s="6"/>
      <c r="F12" s="5" t="s">
        <v>113</v>
      </c>
      <c r="G12" s="5"/>
      <c r="H12" s="5" t="s">
        <v>102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11" ht="15">
      <c r="A15" t="s">
        <v>2</v>
      </c>
      <c r="B15" s="4">
        <v>14085</v>
      </c>
      <c r="D15" s="4">
        <v>19784</v>
      </c>
      <c r="F15" s="4">
        <v>73772</v>
      </c>
      <c r="H15" s="4">
        <v>71809</v>
      </c>
      <c r="I15" s="10"/>
      <c r="J15" s="4"/>
      <c r="K15" s="22"/>
    </row>
    <row r="16" spans="4:11" ht="6" customHeight="1">
      <c r="D16" s="4">
        <v>0</v>
      </c>
      <c r="I16" s="10"/>
      <c r="J16" s="10"/>
      <c r="K16" s="22"/>
    </row>
    <row r="17" spans="1:11" ht="15">
      <c r="A17" t="s">
        <v>60</v>
      </c>
      <c r="B17" s="4">
        <v>-9846</v>
      </c>
      <c r="D17" s="4">
        <v>-15645</v>
      </c>
      <c r="F17" s="4">
        <v>-58131</v>
      </c>
      <c r="H17" s="4">
        <v>-57222</v>
      </c>
      <c r="I17" s="10"/>
      <c r="J17" s="10"/>
      <c r="K17" s="22"/>
    </row>
    <row r="18" spans="9:11" ht="6" customHeight="1">
      <c r="I18" s="10"/>
      <c r="J18" s="10"/>
      <c r="K18" s="22"/>
    </row>
    <row r="19" spans="1:11" ht="15">
      <c r="A19" t="s">
        <v>61</v>
      </c>
      <c r="B19" s="16">
        <f>SUM(B15:B17)</f>
        <v>4239</v>
      </c>
      <c r="C19" s="10"/>
      <c r="D19" s="16">
        <f>SUM(D15:D17)</f>
        <v>4139</v>
      </c>
      <c r="F19" s="16">
        <f>SUM(F15:F17)</f>
        <v>15641</v>
      </c>
      <c r="H19" s="16">
        <f>SUM(H15:H17)</f>
        <v>14587</v>
      </c>
      <c r="I19" s="10"/>
      <c r="J19" s="10"/>
      <c r="K19" s="22"/>
    </row>
    <row r="20" spans="9:11" ht="15">
      <c r="I20" s="10"/>
      <c r="J20" s="10"/>
      <c r="K20" s="22"/>
    </row>
    <row r="21" spans="1:11" ht="15">
      <c r="A21" t="s">
        <v>62</v>
      </c>
      <c r="B21" s="4">
        <v>110</v>
      </c>
      <c r="D21" s="4">
        <v>101</v>
      </c>
      <c r="F21" s="4">
        <v>118</v>
      </c>
      <c r="H21" s="4">
        <v>208</v>
      </c>
      <c r="I21" s="10"/>
      <c r="J21" s="10"/>
      <c r="K21" s="22"/>
    </row>
    <row r="22" spans="9:11" ht="6" customHeight="1">
      <c r="I22" s="10"/>
      <c r="J22" s="10"/>
      <c r="K22" s="22"/>
    </row>
    <row r="23" spans="1:11" ht="15">
      <c r="A23" t="s">
        <v>63</v>
      </c>
      <c r="B23" s="4">
        <v>-1319</v>
      </c>
      <c r="D23" s="4">
        <v>-1472</v>
      </c>
      <c r="F23" s="4">
        <v>-5284</v>
      </c>
      <c r="H23" s="4">
        <v>-5015</v>
      </c>
      <c r="I23" s="10"/>
      <c r="J23" s="10"/>
      <c r="K23" s="22"/>
    </row>
    <row r="24" spans="4:11" ht="6" customHeight="1">
      <c r="D24" s="4">
        <v>0</v>
      </c>
      <c r="I24" s="10"/>
      <c r="J24" s="10"/>
      <c r="K24" s="22"/>
    </row>
    <row r="25" spans="1:11" ht="15">
      <c r="A25" t="s">
        <v>64</v>
      </c>
      <c r="B25" s="4">
        <v>-1028</v>
      </c>
      <c r="D25" s="4">
        <v>-1206</v>
      </c>
      <c r="F25" s="4">
        <v>-3032</v>
      </c>
      <c r="H25" s="4">
        <v>-3147</v>
      </c>
      <c r="I25" s="10"/>
      <c r="J25" s="10"/>
      <c r="K25" s="22"/>
    </row>
    <row r="26" spans="4:11" ht="6" customHeight="1">
      <c r="D26" s="4">
        <v>0</v>
      </c>
      <c r="I26" s="10"/>
      <c r="J26" s="10"/>
      <c r="K26" s="22"/>
    </row>
    <row r="27" spans="1:11" ht="15">
      <c r="A27" t="s">
        <v>65</v>
      </c>
      <c r="B27" s="4">
        <v>-405</v>
      </c>
      <c r="D27" s="4">
        <v>87</v>
      </c>
      <c r="F27" s="4">
        <v>-326</v>
      </c>
      <c r="H27" s="4">
        <v>-512</v>
      </c>
      <c r="I27" s="10"/>
      <c r="J27" s="10"/>
      <c r="K27" s="22"/>
    </row>
    <row r="28" spans="4:11" ht="6" customHeight="1">
      <c r="D28" s="4">
        <v>0</v>
      </c>
      <c r="I28" s="10"/>
      <c r="J28" s="10"/>
      <c r="K28" s="22"/>
    </row>
    <row r="29" spans="1:11" ht="15">
      <c r="A29" t="s">
        <v>3</v>
      </c>
      <c r="B29" s="4">
        <v>-160</v>
      </c>
      <c r="D29" s="4">
        <v>-111</v>
      </c>
      <c r="F29" s="4">
        <v>-608</v>
      </c>
      <c r="H29" s="4">
        <v>-586</v>
      </c>
      <c r="I29" s="10"/>
      <c r="J29" s="10"/>
      <c r="K29" s="22"/>
    </row>
    <row r="30" spans="9:11" ht="6" customHeight="1">
      <c r="I30" s="10"/>
      <c r="J30" s="10"/>
      <c r="K30" s="22"/>
    </row>
    <row r="31" spans="1:11" ht="15">
      <c r="A31" t="s">
        <v>4</v>
      </c>
      <c r="B31" s="16">
        <f>SUM(B19:B29)</f>
        <v>1437</v>
      </c>
      <c r="C31" s="10"/>
      <c r="D31" s="16">
        <f>SUM(D19:D29)</f>
        <v>1538</v>
      </c>
      <c r="F31" s="16">
        <f>SUM(F19:F29)</f>
        <v>6509</v>
      </c>
      <c r="H31" s="16">
        <f>SUM(H19:H29)</f>
        <v>5535</v>
      </c>
      <c r="I31" s="10"/>
      <c r="J31" s="10"/>
      <c r="K31" s="22"/>
    </row>
    <row r="32" spans="2:11" ht="6" customHeight="1">
      <c r="B32" s="10"/>
      <c r="C32" s="10"/>
      <c r="D32" s="10"/>
      <c r="F32" s="10"/>
      <c r="H32" s="10"/>
      <c r="I32" s="10"/>
      <c r="J32" s="10"/>
      <c r="K32" s="22"/>
    </row>
    <row r="33" spans="1:11" ht="15">
      <c r="A33" t="s">
        <v>66</v>
      </c>
      <c r="B33" s="4">
        <v>-1347</v>
      </c>
      <c r="D33" s="4">
        <v>-760</v>
      </c>
      <c r="F33" s="4">
        <v>-2827</v>
      </c>
      <c r="H33" s="4">
        <v>-1988</v>
      </c>
      <c r="I33" s="10"/>
      <c r="J33" s="10"/>
      <c r="K33" s="22"/>
    </row>
    <row r="34" spans="9:11" ht="6" customHeight="1">
      <c r="I34" s="10"/>
      <c r="J34" s="10"/>
      <c r="K34" s="22"/>
    </row>
    <row r="35" spans="1:11" ht="15.75" thickBot="1">
      <c r="A35" t="s">
        <v>118</v>
      </c>
      <c r="B35" s="13">
        <f>SUM(B31:B33)</f>
        <v>90</v>
      </c>
      <c r="C35" s="10"/>
      <c r="D35" s="13">
        <f>SUM(D31:D33)</f>
        <v>778</v>
      </c>
      <c r="F35" s="13">
        <f>SUM(F31:F33)</f>
        <v>3682</v>
      </c>
      <c r="H35" s="13">
        <f>SUM(H31:H33)</f>
        <v>3547</v>
      </c>
      <c r="I35" s="10"/>
      <c r="J35" s="10"/>
      <c r="K35" s="22"/>
    </row>
    <row r="36" ht="15.75" thickTop="1"/>
    <row r="37" ht="15">
      <c r="A37" t="s">
        <v>67</v>
      </c>
    </row>
    <row r="38" ht="15">
      <c r="A38" t="s">
        <v>93</v>
      </c>
    </row>
    <row r="39" spans="1:8" ht="15">
      <c r="A39" t="s">
        <v>92</v>
      </c>
      <c r="B39" s="4">
        <f>B35</f>
        <v>90</v>
      </c>
      <c r="D39" s="10">
        <f>D35</f>
        <v>778</v>
      </c>
      <c r="F39" s="4">
        <f>F35</f>
        <v>3682</v>
      </c>
      <c r="H39" s="4">
        <f>H35</f>
        <v>3547</v>
      </c>
    </row>
    <row r="40" spans="1:8" ht="15.75" thickBot="1">
      <c r="A40" t="s">
        <v>5</v>
      </c>
      <c r="B40" s="4">
        <v>0</v>
      </c>
      <c r="D40" s="31">
        <v>0</v>
      </c>
      <c r="F40" s="4">
        <v>0</v>
      </c>
      <c r="H40" s="4">
        <v>0</v>
      </c>
    </row>
    <row r="41" spans="2:8" ht="16.5" thickBot="1" thickTop="1">
      <c r="B41" s="13">
        <f>SUM(B39:B40)</f>
        <v>90</v>
      </c>
      <c r="C41" s="10"/>
      <c r="D41" s="13">
        <f>SUM(D39:D40)</f>
        <v>778</v>
      </c>
      <c r="F41" s="13">
        <f>SUM(F39:F40)</f>
        <v>3682</v>
      </c>
      <c r="H41" s="13">
        <f>SUM(H39:H40)</f>
        <v>3547</v>
      </c>
    </row>
    <row r="42" ht="15.75" thickTop="1">
      <c r="H42" s="20"/>
    </row>
    <row r="43" ht="15">
      <c r="H43" s="19"/>
    </row>
    <row r="44" spans="1:8" ht="15">
      <c r="A44" t="s">
        <v>55</v>
      </c>
      <c r="B44" s="32">
        <f>B39*100000/181895800</f>
        <v>0.04947887746720925</v>
      </c>
      <c r="C44" s="20"/>
      <c r="D44" s="20">
        <f>D39*100000/196791616</f>
        <v>0.395342045466002</v>
      </c>
      <c r="F44" s="32">
        <f>F39*100000/186017133</f>
        <v>1.9793875653378659</v>
      </c>
      <c r="H44" s="20">
        <f>H39*100000/196791616</f>
        <v>1.8024141841489834</v>
      </c>
    </row>
    <row r="45" spans="1:8" ht="15">
      <c r="A45" t="s">
        <v>6</v>
      </c>
      <c r="B45" s="19" t="s">
        <v>52</v>
      </c>
      <c r="C45" s="19"/>
      <c r="D45" s="19" t="s">
        <v>52</v>
      </c>
      <c r="F45" s="19" t="s">
        <v>52</v>
      </c>
      <c r="H45" s="19" t="s">
        <v>52</v>
      </c>
    </row>
    <row r="51" ht="15">
      <c r="A51" t="s">
        <v>56</v>
      </c>
    </row>
    <row r="52" ht="15">
      <c r="A52" t="s">
        <v>108</v>
      </c>
    </row>
  </sheetData>
  <sheetProtection/>
  <mergeCells count="2">
    <mergeCell ref="B8:D8"/>
    <mergeCell ref="F8:H8"/>
  </mergeCells>
  <printOptions/>
  <pageMargins left="0.77" right="0.2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tr">
        <f>PL!A3</f>
        <v>Quarterly Report on consolidated results for the fourth quarter ended 31/12/2008.</v>
      </c>
      <c r="B3" s="2"/>
    </row>
    <row r="4" spans="1:2" ht="12.75" customHeight="1">
      <c r="A4" s="2"/>
      <c r="B4" s="2"/>
    </row>
    <row r="5" spans="1:2" ht="15">
      <c r="A5" s="3" t="s">
        <v>45</v>
      </c>
      <c r="B5" s="3"/>
    </row>
    <row r="6" spans="1:5" ht="16.5">
      <c r="A6" s="3"/>
      <c r="B6" s="3"/>
      <c r="C6" s="30" t="s">
        <v>111</v>
      </c>
      <c r="E6" s="30" t="s">
        <v>112</v>
      </c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tr">
        <f>PL!F12</f>
        <v>31/12/08</v>
      </c>
      <c r="E9" s="6" t="s">
        <v>102</v>
      </c>
    </row>
    <row r="10" spans="3:5" ht="15">
      <c r="C10" s="5" t="s">
        <v>11</v>
      </c>
      <c r="E10" s="5" t="s">
        <v>11</v>
      </c>
    </row>
    <row r="11" spans="1:5" ht="15">
      <c r="A11" s="3" t="s">
        <v>103</v>
      </c>
      <c r="C11" s="5"/>
      <c r="E11" s="5"/>
    </row>
    <row r="12" spans="1:5" ht="15" customHeight="1">
      <c r="A12" t="s">
        <v>94</v>
      </c>
      <c r="C12" s="5"/>
      <c r="E12" s="5"/>
    </row>
    <row r="13" spans="2:5" ht="15">
      <c r="B13" t="s">
        <v>15</v>
      </c>
      <c r="C13" s="4">
        <v>34854</v>
      </c>
      <c r="E13" s="4">
        <v>32943</v>
      </c>
    </row>
    <row r="14" spans="2:5" ht="15">
      <c r="B14" t="s">
        <v>68</v>
      </c>
      <c r="C14" s="8" t="s">
        <v>12</v>
      </c>
      <c r="E14" s="8" t="s">
        <v>12</v>
      </c>
    </row>
    <row r="15" spans="2:5" ht="15">
      <c r="B15" t="s">
        <v>16</v>
      </c>
      <c r="C15" s="8" t="s">
        <v>12</v>
      </c>
      <c r="E15" s="8" t="s">
        <v>12</v>
      </c>
    </row>
    <row r="16" spans="2:5" ht="15">
      <c r="B16" t="s">
        <v>17</v>
      </c>
      <c r="C16" s="4">
        <v>17</v>
      </c>
      <c r="E16" s="4">
        <v>17</v>
      </c>
    </row>
    <row r="17" spans="3:5" ht="15" customHeight="1">
      <c r="C17" s="12">
        <f>SUM(C13:C16)</f>
        <v>34871</v>
      </c>
      <c r="E17" s="12">
        <f>SUM(E13:E16)</f>
        <v>32960</v>
      </c>
    </row>
    <row r="18" ht="15">
      <c r="A18" t="s">
        <v>18</v>
      </c>
    </row>
    <row r="19" spans="2:6" ht="15">
      <c r="B19" t="s">
        <v>19</v>
      </c>
      <c r="C19" s="4">
        <v>39245</v>
      </c>
      <c r="E19" s="4">
        <v>34668</v>
      </c>
      <c r="F19" s="22"/>
    </row>
    <row r="20" spans="2:6" ht="15">
      <c r="B20" t="s">
        <v>69</v>
      </c>
      <c r="C20" s="4">
        <v>17946</v>
      </c>
      <c r="E20" s="4">
        <v>20285</v>
      </c>
      <c r="F20" s="22"/>
    </row>
    <row r="21" spans="2:6" ht="15">
      <c r="B21" t="s">
        <v>88</v>
      </c>
      <c r="C21" s="4">
        <f>3339</f>
        <v>3339</v>
      </c>
      <c r="E21" s="4">
        <v>1663</v>
      </c>
      <c r="F21" s="22"/>
    </row>
    <row r="22" spans="2:6" ht="15">
      <c r="B22" t="s">
        <v>123</v>
      </c>
      <c r="C22" s="4">
        <v>50</v>
      </c>
      <c r="E22" s="4">
        <v>0</v>
      </c>
      <c r="F22" s="22"/>
    </row>
    <row r="23" spans="2:6" ht="15">
      <c r="B23" t="s">
        <v>70</v>
      </c>
      <c r="C23" s="9">
        <v>2540</v>
      </c>
      <c r="D23" s="10"/>
      <c r="E23" s="4">
        <v>3455</v>
      </c>
      <c r="F23" s="22"/>
    </row>
    <row r="24" spans="3:6" ht="15">
      <c r="C24" s="12">
        <f>SUM(C19:C23)</f>
        <v>63120</v>
      </c>
      <c r="D24" s="10"/>
      <c r="E24" s="12">
        <f>SUM(E19:E23)</f>
        <v>60071</v>
      </c>
      <c r="F24" s="22"/>
    </row>
    <row r="25" spans="3:6" ht="15" customHeight="1">
      <c r="C25" s="10"/>
      <c r="D25" s="10"/>
      <c r="E25" s="10"/>
      <c r="F25" s="22"/>
    </row>
    <row r="26" spans="1:5" ht="15.75" thickBot="1">
      <c r="A26" t="s">
        <v>100</v>
      </c>
      <c r="C26" s="13">
        <f>C17+C24</f>
        <v>97991</v>
      </c>
      <c r="D26" s="10"/>
      <c r="E26" s="13">
        <f>E17+E24</f>
        <v>93031</v>
      </c>
    </row>
    <row r="27" spans="3:5" ht="15" customHeight="1" thickTop="1">
      <c r="C27" s="10"/>
      <c r="D27" s="10"/>
      <c r="E27" s="10"/>
    </row>
    <row r="28" spans="1:5" ht="15" customHeight="1">
      <c r="A28" s="3" t="s">
        <v>104</v>
      </c>
      <c r="C28" s="10"/>
      <c r="D28" s="10"/>
      <c r="E28" s="10"/>
    </row>
    <row r="29" spans="1:4" ht="15">
      <c r="A29" t="s">
        <v>86</v>
      </c>
      <c r="C29" s="10"/>
      <c r="D29" s="10"/>
    </row>
    <row r="30" spans="2:5" ht="15">
      <c r="B30" t="s">
        <v>76</v>
      </c>
      <c r="C30" s="4">
        <v>49200</v>
      </c>
      <c r="E30" s="4">
        <v>49200</v>
      </c>
    </row>
    <row r="31" spans="2:5" ht="15">
      <c r="B31" t="s">
        <v>95</v>
      </c>
      <c r="C31" s="4">
        <v>-3408</v>
      </c>
      <c r="E31" s="4">
        <v>-3</v>
      </c>
    </row>
    <row r="32" spans="2:5" ht="15">
      <c r="B32" t="s">
        <v>77</v>
      </c>
      <c r="C32" s="4">
        <v>5178</v>
      </c>
      <c r="E32" s="4">
        <v>5178</v>
      </c>
    </row>
    <row r="33" spans="2:5" ht="15">
      <c r="B33" t="s">
        <v>78</v>
      </c>
      <c r="C33" s="10">
        <v>29409</v>
      </c>
      <c r="E33" s="10">
        <v>25727</v>
      </c>
    </row>
    <row r="34" spans="2:5" ht="15">
      <c r="B34" t="s">
        <v>105</v>
      </c>
      <c r="C34" s="12">
        <f>SUM(C30:C33)</f>
        <v>80379</v>
      </c>
      <c r="D34" s="10"/>
      <c r="E34" s="12">
        <f>SUM(E30:E33)</f>
        <v>80102</v>
      </c>
    </row>
    <row r="36" ht="15">
      <c r="A36" t="s">
        <v>74</v>
      </c>
    </row>
    <row r="37" spans="2:5" ht="15">
      <c r="B37" t="s">
        <v>75</v>
      </c>
      <c r="C37" s="8">
        <v>963</v>
      </c>
      <c r="E37" s="4">
        <v>2</v>
      </c>
    </row>
    <row r="38" spans="2:5" ht="15">
      <c r="B38" t="s">
        <v>79</v>
      </c>
      <c r="C38" s="8">
        <v>3230</v>
      </c>
      <c r="E38" s="8">
        <v>3128</v>
      </c>
    </row>
    <row r="39" spans="3:5" ht="15">
      <c r="C39" s="12">
        <f>SUM(C37:C38)</f>
        <v>4193</v>
      </c>
      <c r="E39" s="12">
        <f>SUM(E37:E38)</f>
        <v>3130</v>
      </c>
    </row>
    <row r="40" ht="15">
      <c r="A40" t="s">
        <v>20</v>
      </c>
    </row>
    <row r="41" spans="2:6" ht="15">
      <c r="B41" t="s">
        <v>71</v>
      </c>
      <c r="C41" s="4">
        <v>3606</v>
      </c>
      <c r="E41" s="4">
        <v>4234</v>
      </c>
      <c r="F41" s="22"/>
    </row>
    <row r="42" spans="2:6" ht="15">
      <c r="B42" t="s">
        <v>73</v>
      </c>
      <c r="C42" s="4">
        <v>229</v>
      </c>
      <c r="E42" s="4">
        <v>236</v>
      </c>
      <c r="F42" s="22"/>
    </row>
    <row r="43" spans="2:6" ht="15">
      <c r="B43" t="s">
        <v>72</v>
      </c>
      <c r="C43" s="4">
        <v>9584</v>
      </c>
      <c r="E43" s="4">
        <v>5329</v>
      </c>
      <c r="F43" s="22"/>
    </row>
    <row r="44" spans="3:6" ht="15">
      <c r="C44" s="12">
        <f>SUM(C41:C43)</f>
        <v>13419</v>
      </c>
      <c r="D44" s="10"/>
      <c r="E44" s="12">
        <f>SUM(E41:E43)</f>
        <v>9799</v>
      </c>
      <c r="F44" s="22"/>
    </row>
    <row r="45" spans="1:6" ht="15">
      <c r="A45" t="s">
        <v>106</v>
      </c>
      <c r="C45" s="10">
        <f>C39+C44</f>
        <v>17612</v>
      </c>
      <c r="D45" s="10"/>
      <c r="E45" s="10">
        <f>E39+E44</f>
        <v>12929</v>
      </c>
      <c r="F45" s="22"/>
    </row>
    <row r="46" ht="15" customHeight="1"/>
    <row r="47" spans="1:5" ht="15" customHeight="1" thickBot="1">
      <c r="A47" t="s">
        <v>101</v>
      </c>
      <c r="C47" s="13">
        <f>C34+C45</f>
        <v>97991</v>
      </c>
      <c r="E47" s="13">
        <f>E34+E45</f>
        <v>93031</v>
      </c>
    </row>
    <row r="48" ht="15" customHeight="1" thickTop="1"/>
    <row r="49" spans="1:5" ht="15">
      <c r="A49" t="s">
        <v>87</v>
      </c>
      <c r="C49" s="33">
        <f>C34/186017.133</f>
        <v>0.43210535881122303</v>
      </c>
      <c r="E49" s="20">
        <f>E34/196791.616</f>
        <v>0.407039698276577</v>
      </c>
    </row>
    <row r="51" ht="15">
      <c r="A51" t="s">
        <v>57</v>
      </c>
    </row>
    <row r="52" ht="15">
      <c r="A52" t="s">
        <v>108</v>
      </c>
    </row>
  </sheetData>
  <sheetProtection/>
  <printOptions/>
  <pageMargins left="1.25" right="0.5" top="0.5" bottom="0.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2.57421875" style="25" customWidth="1"/>
    <col min="2" max="7" width="9.57421875" style="24" customWidth="1"/>
    <col min="8" max="9" width="9.57421875" style="25" customWidth="1"/>
    <col min="10" max="16384" width="9.140625" style="25" customWidth="1"/>
  </cols>
  <sheetData>
    <row r="1" ht="15.75">
      <c r="A1" s="28" t="s">
        <v>0</v>
      </c>
    </row>
    <row r="3" ht="12.75">
      <c r="A3" s="25" t="str">
        <f>'BS'!A3</f>
        <v>Quarterly Report on consolidated results for the fourth quarter ended 31/12/2008.</v>
      </c>
    </row>
    <row r="4" ht="12.75">
      <c r="A4" s="25" t="str">
        <f>PL!A4</f>
        <v>The figures have not been audited.</v>
      </c>
    </row>
    <row r="6" ht="12.75">
      <c r="A6" s="23" t="s">
        <v>46</v>
      </c>
    </row>
    <row r="7" ht="12.75">
      <c r="A7" s="23"/>
    </row>
    <row r="8" spans="1:9" ht="12.75">
      <c r="A8" s="23"/>
      <c r="B8" s="5" t="s">
        <v>26</v>
      </c>
      <c r="C8" s="5" t="s">
        <v>97</v>
      </c>
      <c r="D8" s="5" t="s">
        <v>26</v>
      </c>
      <c r="E8" s="5" t="s">
        <v>81</v>
      </c>
      <c r="F8" s="5" t="s">
        <v>27</v>
      </c>
      <c r="G8" s="5"/>
      <c r="H8" s="5" t="s">
        <v>84</v>
      </c>
      <c r="I8" s="5" t="s">
        <v>29</v>
      </c>
    </row>
    <row r="9" spans="1:9" ht="12.75">
      <c r="A9" s="23"/>
      <c r="B9" s="5" t="s">
        <v>28</v>
      </c>
      <c r="C9" s="5" t="s">
        <v>98</v>
      </c>
      <c r="D9" s="5" t="s">
        <v>80</v>
      </c>
      <c r="E9" s="5" t="s">
        <v>82</v>
      </c>
      <c r="F9" s="5" t="s">
        <v>83</v>
      </c>
      <c r="G9" s="5" t="s">
        <v>29</v>
      </c>
      <c r="H9" s="5" t="s">
        <v>85</v>
      </c>
      <c r="I9" s="5" t="s">
        <v>86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7" t="s">
        <v>116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4"/>
      <c r="I14" s="24"/>
    </row>
    <row r="15" spans="1:9" ht="12.75">
      <c r="A15" s="25" t="s">
        <v>107</v>
      </c>
      <c r="B15" s="24">
        <v>49200</v>
      </c>
      <c r="C15" s="24">
        <v>-3</v>
      </c>
      <c r="D15" s="24">
        <v>5178</v>
      </c>
      <c r="E15" s="24">
        <v>0</v>
      </c>
      <c r="F15" s="24">
        <v>25727</v>
      </c>
      <c r="G15" s="24">
        <f>SUM(B15:F15)</f>
        <v>80102</v>
      </c>
      <c r="H15" s="24">
        <v>0</v>
      </c>
      <c r="I15" s="24">
        <f>SUM(G15:H15)</f>
        <v>80102</v>
      </c>
    </row>
    <row r="16" spans="8:9" ht="12.75">
      <c r="H16" s="24"/>
      <c r="I16" s="24"/>
    </row>
    <row r="17" spans="1:9" ht="12.75">
      <c r="A17" s="25" t="s">
        <v>119</v>
      </c>
      <c r="B17" s="24">
        <v>0</v>
      </c>
      <c r="C17" s="24">
        <v>0</v>
      </c>
      <c r="D17" s="24">
        <v>0</v>
      </c>
      <c r="E17" s="24">
        <v>0</v>
      </c>
      <c r="F17" s="24">
        <v>3682</v>
      </c>
      <c r="G17" s="24">
        <f>SUM(B17:F17)</f>
        <v>3682</v>
      </c>
      <c r="H17" s="24">
        <v>0</v>
      </c>
      <c r="I17" s="24">
        <f>SUM(G17:H17)</f>
        <v>3682</v>
      </c>
    </row>
    <row r="18" spans="8:9" ht="12.75">
      <c r="H18" s="24"/>
      <c r="I18" s="24"/>
    </row>
    <row r="19" spans="1:9" ht="12.75">
      <c r="A19" s="25" t="s">
        <v>99</v>
      </c>
      <c r="B19" s="24">
        <v>0</v>
      </c>
      <c r="C19" s="24">
        <v>-3405</v>
      </c>
      <c r="D19" s="24">
        <v>0</v>
      </c>
      <c r="E19" s="24">
        <v>0</v>
      </c>
      <c r="F19" s="24">
        <v>0</v>
      </c>
      <c r="G19" s="24">
        <f>SUM(B19:F19)</f>
        <v>-3405</v>
      </c>
      <c r="H19" s="24">
        <v>0</v>
      </c>
      <c r="I19" s="24">
        <f>SUM(G19:H19)</f>
        <v>-3405</v>
      </c>
    </row>
    <row r="20" spans="8:9" ht="12.75">
      <c r="H20" s="24"/>
      <c r="I20" s="24"/>
    </row>
    <row r="21" spans="1:9" ht="13.5" thickBot="1">
      <c r="A21" s="25" t="s">
        <v>114</v>
      </c>
      <c r="B21" s="26">
        <f>B15+B17+B19</f>
        <v>49200</v>
      </c>
      <c r="C21" s="26">
        <f aca="true" t="shared" si="0" ref="C21:I21">C15+C17+C19</f>
        <v>-3408</v>
      </c>
      <c r="D21" s="26">
        <f t="shared" si="0"/>
        <v>5178</v>
      </c>
      <c r="E21" s="26">
        <f t="shared" si="0"/>
        <v>0</v>
      </c>
      <c r="F21" s="26">
        <f t="shared" si="0"/>
        <v>29409</v>
      </c>
      <c r="G21" s="26">
        <f t="shared" si="0"/>
        <v>80379</v>
      </c>
      <c r="H21" s="26">
        <f t="shared" si="0"/>
        <v>0</v>
      </c>
      <c r="I21" s="26">
        <f t="shared" si="0"/>
        <v>80379</v>
      </c>
    </row>
    <row r="22" spans="8:9" ht="13.5" thickTop="1">
      <c r="H22" s="24"/>
      <c r="I22" s="24"/>
    </row>
    <row r="23" spans="8:9" ht="12.75">
      <c r="H23" s="24"/>
      <c r="I23" s="24"/>
    </row>
    <row r="24" spans="8:9" ht="12.75">
      <c r="H24" s="24"/>
      <c r="I24" s="24"/>
    </row>
    <row r="25" spans="1:9" ht="12.75">
      <c r="A25" s="27" t="s">
        <v>120</v>
      </c>
      <c r="B25" s="5"/>
      <c r="C25" s="5"/>
      <c r="D25" s="5"/>
      <c r="E25" s="5"/>
      <c r="F25" s="5"/>
      <c r="G25" s="5"/>
      <c r="H25" s="5"/>
      <c r="I25" s="5"/>
    </row>
    <row r="26" spans="2:9" ht="12.75">
      <c r="B26" s="5"/>
      <c r="C26" s="5"/>
      <c r="D26" s="5"/>
      <c r="E26" s="5"/>
      <c r="F26" s="5"/>
      <c r="G26" s="5"/>
      <c r="H26" s="24"/>
      <c r="I26" s="24"/>
    </row>
    <row r="27" spans="1:9" ht="12.75">
      <c r="A27" s="25" t="s">
        <v>96</v>
      </c>
      <c r="B27" s="24">
        <v>49200</v>
      </c>
      <c r="C27" s="24">
        <v>0</v>
      </c>
      <c r="D27" s="24">
        <v>5178</v>
      </c>
      <c r="E27" s="24">
        <v>0</v>
      </c>
      <c r="F27" s="24">
        <v>22180</v>
      </c>
      <c r="G27" s="24">
        <f>SUM(B27:F27)</f>
        <v>76558</v>
      </c>
      <c r="H27" s="24">
        <v>0</v>
      </c>
      <c r="I27" s="24">
        <f>SUM(G27:H27)</f>
        <v>76558</v>
      </c>
    </row>
    <row r="28" spans="8:9" ht="12.75">
      <c r="H28" s="24"/>
      <c r="I28" s="24"/>
    </row>
    <row r="29" spans="1:9" ht="12.75">
      <c r="A29" s="25" t="s">
        <v>119</v>
      </c>
      <c r="B29" s="24">
        <v>0</v>
      </c>
      <c r="C29" s="24">
        <v>0</v>
      </c>
      <c r="D29" s="24">
        <v>0</v>
      </c>
      <c r="E29" s="24">
        <v>0</v>
      </c>
      <c r="F29" s="24">
        <v>3547</v>
      </c>
      <c r="G29" s="24">
        <f>SUM(B29:F29)</f>
        <v>3547</v>
      </c>
      <c r="H29" s="24">
        <v>0</v>
      </c>
      <c r="I29" s="24">
        <f>SUM(G29:H29)</f>
        <v>3547</v>
      </c>
    </row>
    <row r="30" spans="8:9" ht="12.75">
      <c r="H30" s="24"/>
      <c r="I30" s="24"/>
    </row>
    <row r="31" spans="1:9" ht="12.75">
      <c r="A31" s="25" t="s">
        <v>99</v>
      </c>
      <c r="B31" s="24">
        <v>0</v>
      </c>
      <c r="C31" s="24">
        <v>-3</v>
      </c>
      <c r="D31" s="24">
        <v>0</v>
      </c>
      <c r="E31" s="24">
        <v>0</v>
      </c>
      <c r="F31" s="24">
        <v>0</v>
      </c>
      <c r="G31" s="24">
        <f>SUM(B31:F31)</f>
        <v>-3</v>
      </c>
      <c r="H31" s="24">
        <v>0</v>
      </c>
      <c r="I31" s="24">
        <f>SUM(G31:H31)</f>
        <v>-3</v>
      </c>
    </row>
    <row r="32" spans="8:9" ht="12.75">
      <c r="H32" s="24"/>
      <c r="I32" s="24"/>
    </row>
    <row r="33" spans="1:9" ht="13.5" thickBot="1">
      <c r="A33" s="25" t="s">
        <v>115</v>
      </c>
      <c r="B33" s="26">
        <f>B27+B29+B31</f>
        <v>49200</v>
      </c>
      <c r="C33" s="26">
        <f aca="true" t="shared" si="1" ref="C33:I33">C27+C29+C31</f>
        <v>-3</v>
      </c>
      <c r="D33" s="26">
        <f t="shared" si="1"/>
        <v>5178</v>
      </c>
      <c r="E33" s="26">
        <f t="shared" si="1"/>
        <v>0</v>
      </c>
      <c r="F33" s="26">
        <f t="shared" si="1"/>
        <v>25727</v>
      </c>
      <c r="G33" s="26">
        <f t="shared" si="1"/>
        <v>80102</v>
      </c>
      <c r="H33" s="26">
        <f t="shared" si="1"/>
        <v>0</v>
      </c>
      <c r="I33" s="26">
        <f t="shared" si="1"/>
        <v>80102</v>
      </c>
    </row>
    <row r="34" spans="2:9" ht="13.5" thickTop="1">
      <c r="B34" s="29"/>
      <c r="C34" s="29"/>
      <c r="D34" s="29"/>
      <c r="E34" s="29"/>
      <c r="F34" s="29"/>
      <c r="G34" s="29"/>
      <c r="H34" s="29"/>
      <c r="I34" s="29"/>
    </row>
    <row r="35" spans="2:9" ht="12.75">
      <c r="B35" s="29"/>
      <c r="C35" s="29"/>
      <c r="D35" s="29"/>
      <c r="E35" s="29"/>
      <c r="F35" s="29"/>
      <c r="G35" s="29"/>
      <c r="H35" s="29"/>
      <c r="I35" s="29"/>
    </row>
    <row r="36" spans="2:9" ht="12.75">
      <c r="B36" s="29"/>
      <c r="C36" s="29"/>
      <c r="D36" s="29"/>
      <c r="E36" s="29"/>
      <c r="F36" s="29"/>
      <c r="G36" s="29"/>
      <c r="H36" s="29"/>
      <c r="I36" s="29"/>
    </row>
    <row r="37" spans="8:9" ht="12.75">
      <c r="H37" s="24"/>
      <c r="I37" s="24"/>
    </row>
    <row r="38" ht="12.75">
      <c r="A38" s="25" t="s">
        <v>53</v>
      </c>
    </row>
    <row r="39" ht="12.75">
      <c r="A39" s="25" t="s">
        <v>109</v>
      </c>
    </row>
  </sheetData>
  <sheetProtection/>
  <printOptions/>
  <pageMargins left="0.94" right="0.38" top="1" bottom="1" header="0.5" footer="0.5"/>
  <pageSetup fitToHeight="1" fitToWidth="1" horizontalDpi="180" verticalDpi="180" orientation="portrait" paperSize="9" scale="91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5.7109375" style="4" bestFit="1" customWidth="1"/>
    <col min="4" max="4" width="1.57421875" style="0" customWidth="1"/>
    <col min="5" max="5" width="15.7109375" style="0" bestFit="1" customWidth="1"/>
  </cols>
  <sheetData>
    <row r="1" ht="16.5">
      <c r="A1" s="1" t="s">
        <v>0</v>
      </c>
    </row>
    <row r="3" ht="15">
      <c r="A3" t="str">
        <f>Equity!A3</f>
        <v>Quarterly Report on consolidated results for the fourth quarter ended 31/12/2008.</v>
      </c>
    </row>
    <row r="4" ht="15">
      <c r="A4" t="str">
        <f>Equity!A4</f>
        <v>The figures have not been audited.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1" t="str">
        <f>'BS'!C9</f>
        <v>31/12/08</v>
      </c>
      <c r="D10" s="14"/>
      <c r="E10" s="17" t="s">
        <v>102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6509</v>
      </c>
      <c r="E13" s="4">
        <v>5535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3346</v>
      </c>
      <c r="E16" s="4">
        <v>4297</v>
      </c>
    </row>
    <row r="17" spans="1:5" ht="15">
      <c r="A17" t="s">
        <v>42</v>
      </c>
      <c r="C17" s="4">
        <v>464</v>
      </c>
      <c r="E17" s="4">
        <f>442-14</f>
        <v>428</v>
      </c>
    </row>
    <row r="18" ht="10.5" customHeight="1">
      <c r="E18" s="4"/>
    </row>
    <row r="19" spans="1:5" ht="15">
      <c r="A19" t="s">
        <v>43</v>
      </c>
      <c r="C19" s="16">
        <f>SUM(C13:C17)</f>
        <v>10319</v>
      </c>
      <c r="D19" s="11"/>
      <c r="E19" s="16">
        <f>SUM(E13:E17)</f>
        <v>10260</v>
      </c>
    </row>
    <row r="20" ht="10.5" customHeight="1">
      <c r="E20" s="4"/>
    </row>
    <row r="21" spans="1:5" ht="15">
      <c r="A21" t="s">
        <v>33</v>
      </c>
      <c r="E21" s="4"/>
    </row>
    <row r="22" spans="1:5" ht="15">
      <c r="A22" t="s">
        <v>34</v>
      </c>
      <c r="C22" s="4">
        <v>-4395</v>
      </c>
      <c r="E22" s="4">
        <v>-120</v>
      </c>
    </row>
    <row r="23" spans="1:5" ht="15">
      <c r="A23" t="s">
        <v>35</v>
      </c>
      <c r="C23" s="9">
        <v>-628</v>
      </c>
      <c r="E23" s="9">
        <v>344</v>
      </c>
    </row>
    <row r="24" spans="1:5" ht="15">
      <c r="A24" t="s">
        <v>51</v>
      </c>
      <c r="C24" s="10">
        <f>SUM(C19:C23)</f>
        <v>5296</v>
      </c>
      <c r="E24" s="10">
        <f>SUM(E19:E23)</f>
        <v>10484</v>
      </c>
    </row>
    <row r="25" ht="10.5" customHeight="1">
      <c r="E25" s="4"/>
    </row>
    <row r="26" spans="1:5" ht="15" customHeight="1">
      <c r="A26" t="s">
        <v>50</v>
      </c>
      <c r="C26" s="4">
        <v>-2379</v>
      </c>
      <c r="E26" s="4">
        <f>-1699+187</f>
        <v>-1512</v>
      </c>
    </row>
    <row r="27" spans="1:5" ht="15" customHeight="1">
      <c r="A27" t="s">
        <v>54</v>
      </c>
      <c r="C27" s="4">
        <v>-467</v>
      </c>
      <c r="E27" s="4">
        <v>-442</v>
      </c>
    </row>
    <row r="28" spans="1:5" ht="15" customHeight="1">
      <c r="A28" t="s">
        <v>89</v>
      </c>
      <c r="C28" s="12">
        <f>SUM(C24:C27)</f>
        <v>2450</v>
      </c>
      <c r="E28" s="12">
        <f>SUM(E24:E27)</f>
        <v>8530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-5181</v>
      </c>
      <c r="E32" s="4">
        <v>-856</v>
      </c>
    </row>
    <row r="33" spans="1:5" ht="15">
      <c r="A33" t="s">
        <v>90</v>
      </c>
      <c r="C33" s="12">
        <f>SUM(C31:C32)</f>
        <v>-5181</v>
      </c>
      <c r="E33" s="12">
        <f>SUM(E31:E32)</f>
        <v>-856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0</v>
      </c>
      <c r="E36" s="8">
        <v>-1</v>
      </c>
    </row>
    <row r="37" spans="2:5" ht="15">
      <c r="B37" t="s">
        <v>59</v>
      </c>
      <c r="C37" s="4">
        <v>4683</v>
      </c>
      <c r="E37" s="4">
        <f>-5861+5</f>
        <v>-5856</v>
      </c>
    </row>
    <row r="38" spans="2:5" ht="15">
      <c r="B38" t="s">
        <v>99</v>
      </c>
      <c r="C38" s="8">
        <v>-3405</v>
      </c>
      <c r="E38" s="8">
        <v>-3</v>
      </c>
    </row>
    <row r="39" spans="1:5" ht="15">
      <c r="A39" t="s">
        <v>91</v>
      </c>
      <c r="C39" s="12">
        <f>SUM(C36:C38)</f>
        <v>1278</v>
      </c>
      <c r="E39" s="12">
        <f>SUM(E36:E38)</f>
        <v>-5860</v>
      </c>
    </row>
    <row r="40" ht="10.5" customHeight="1">
      <c r="E40" s="4"/>
    </row>
    <row r="41" spans="1:5" ht="15">
      <c r="A41" t="s">
        <v>41</v>
      </c>
      <c r="C41" s="4">
        <f>C28+C33+C39</f>
        <v>-1453</v>
      </c>
      <c r="E41" s="4">
        <f>E28+E33+E39</f>
        <v>1814</v>
      </c>
    </row>
    <row r="42" ht="10.5" customHeight="1">
      <c r="E42" s="4"/>
    </row>
    <row r="43" spans="1:5" ht="15">
      <c r="A43" t="s">
        <v>121</v>
      </c>
      <c r="C43" s="4">
        <v>3207</v>
      </c>
      <c r="E43" s="4">
        <v>1393</v>
      </c>
    </row>
    <row r="44" ht="10.5" customHeight="1">
      <c r="E44" s="4"/>
    </row>
    <row r="45" spans="1:5" ht="15.75" thickBot="1">
      <c r="A45" t="s">
        <v>122</v>
      </c>
      <c r="C45" s="13">
        <f>SUM(C41:C43)</f>
        <v>1754</v>
      </c>
      <c r="E45" s="13">
        <f>SUM(E41:E43)</f>
        <v>3207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110</v>
      </c>
    </row>
  </sheetData>
  <sheetProtection/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Delairco Corporate Services Sdn Bhd</cp:lastModifiedBy>
  <cp:lastPrinted>2009-02-27T06:12:30Z</cp:lastPrinted>
  <dcterms:created xsi:type="dcterms:W3CDTF">2002-11-07T05:53:24Z</dcterms:created>
  <dcterms:modified xsi:type="dcterms:W3CDTF">2009-02-27T08:45:14Z</dcterms:modified>
  <cp:category/>
  <cp:version/>
  <cp:contentType/>
  <cp:contentStatus/>
</cp:coreProperties>
</file>